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26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<sst xmlns="http://schemas.openxmlformats.org/spreadsheetml/2006/main" count="38" uniqueCount="18">
  <si>
    <t>Enter your agency here:</t>
  </si>
  <si>
    <t>Enter your fleet here:</t>
  </si>
  <si>
    <t>Enter your subfleet here:</t>
  </si>
  <si>
    <t>Binary</t>
  </si>
  <si>
    <t>Binary Talkgroup</t>
  </si>
  <si>
    <t>Decimal</t>
  </si>
  <si>
    <t>Decimal Talkgroup</t>
  </si>
  <si>
    <t>Hexadecimal</t>
  </si>
  <si>
    <t>Hexadecimal Talkgroup</t>
  </si>
  <si>
    <t>Enter your binary talkgroup here:</t>
  </si>
  <si>
    <t>11000101011</t>
  </si>
  <si>
    <t>Agency/Fleet/Subfleet</t>
  </si>
  <si>
    <t>Agency</t>
  </si>
  <si>
    <t>Fleet</t>
  </si>
  <si>
    <t>Subfleet</t>
  </si>
  <si>
    <t>Enter your decimal talkgroup here:</t>
  </si>
  <si>
    <t>Enter your hexadecimal talkgroup here:</t>
  </si>
  <si>
    <t>62B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</si>
</sst>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64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29.421875" style="0" bestFit="1" customWidth="1"/>
    <col min="2" max="2" width="12.00390625" style="0" bestFit="1" customWidth="1"/>
    <col min="4" max="4" width="33.421875" style="0" bestFit="1" customWidth="1"/>
    <col min="5" max="5" width="12.00390625" style="0" bestFit="1" customWidth="1"/>
  </cols>
  <sheetData>
    <row r="1" spans="1:5" ht="12.75">
      <c r="A1" s="1" t="s">
        <v>0</v>
      </c>
      <c r="B1" s="2">
        <v>12</v>
      </c>
      <c r="D1" s="1" t="s">
        <v>9</v>
      </c>
      <c r="E1" s="2" t="s">
        <v>10</v>
      </c>
    </row>
    <row r="2" spans="1:5" ht="12.75">
      <c r="A2" s="1" t="s">
        <v>1</v>
      </c>
      <c r="B2" s="2">
        <v>5</v>
      </c>
      <c r="D2" s="3" t="s">
        <v>11</v>
      </c>
      <c r="E2" s="2"/>
    </row>
    <row r="3" spans="1:5" ht="12.75">
      <c r="A3" s="1" t="s">
        <v>2</v>
      </c>
      <c r="B3" s="2">
        <v>3</v>
      </c>
      <c r="D3" s="1" t="s">
        <v>12</v>
      </c>
      <c r="E3" s="2">
        <f>BIN2DEC(MID(E1,1,4))</f>
        <v>12</v>
      </c>
    </row>
    <row r="4" spans="1:5" ht="12.75">
      <c r="A4" s="3" t="s">
        <v>3</v>
      </c>
      <c r="B4" s="2"/>
      <c r="D4" s="1" t="s">
        <v>13</v>
      </c>
      <c r="E4" s="2">
        <f>BIN2DEC(MID(E1,5,4))</f>
        <v>5</v>
      </c>
    </row>
    <row r="5" spans="1:5" ht="12.75">
      <c r="A5" s="1" t="s">
        <v>4</v>
      </c>
      <c r="B5" s="2" t="str">
        <f>DEC2BIN(B1,4)&amp;DEC2BIN(B2,4)&amp;DEC2BIN(B3,3)</f>
        <v>11000101011</v>
      </c>
      <c r="D5" s="1" t="s">
        <v>14</v>
      </c>
      <c r="E5" s="2">
        <f>BIN2DEC(MID(E1,9,3))</f>
        <v>3</v>
      </c>
    </row>
    <row r="6" spans="1:5" ht="12.75">
      <c r="A6" s="3" t="s">
        <v>5</v>
      </c>
      <c r="B6" s="2"/>
      <c r="D6" s="3" t="s">
        <v>5</v>
      </c>
      <c r="E6" s="2"/>
    </row>
    <row r="7" spans="1:5" ht="12.75">
      <c r="A7" s="1" t="s">
        <v>6</v>
      </c>
      <c r="B7" s="2">
        <f>HEX2DEC(BIN2HEX(MID(DEC2BIN(B1,4)&amp;DEC2BIN(B2,4)&amp;DEC2BIN(B3,3),1,3))&amp;BIN2HEX(MID(DEC2BIN(B1,4)&amp;DEC2BIN(B2,4)&amp;DEC2BIN(B3,3),4,4))&amp;BIN2HEX(MID(DEC2BIN(B1,4)&amp;DEC2BIN(B2,4)&amp;DEC2BIN(B3,3),8,4)))</f>
        <v>1579</v>
      </c>
      <c r="D7" s="4" t="s">
        <v>6</v>
      </c>
      <c r="E7" s="2">
        <f>HEX2DEC(BIN2HEX(MID(E1,1,3),1)&amp;BIN2HEX(MID(E1,4,4),1)&amp;BIN2HEX(MID(E1,8,4),1))</f>
        <v>1579</v>
      </c>
    </row>
    <row r="8" spans="1:5" ht="12.75">
      <c r="A8" s="3" t="s">
        <v>7</v>
      </c>
      <c r="B8" s="2"/>
      <c r="D8" s="3" t="s">
        <v>7</v>
      </c>
      <c r="E8" s="2"/>
    </row>
    <row r="9" spans="1:5" ht="12.75">
      <c r="A9" s="1" t="s">
        <v>8</v>
      </c>
      <c r="B9" s="2" t="str">
        <f>BIN2HEX(MID(DEC2BIN(B1,4)&amp;DEC2BIN(B2,4)&amp;DEC2BIN(B3,3),1,3))&amp;BIN2HEX(MID(DEC2BIN(B1,4)&amp;DEC2BIN(B2,4)&amp;DEC2BIN(B3,3),4,4))&amp;BIN2HEX(MID(DEC2BIN(B1,4)&amp;DEC2BIN(B2,4)&amp;DEC2BIN(B3,3),8,4))</f>
        <v>62B</v>
      </c>
      <c r="D9" s="1" t="s">
        <v>8</v>
      </c>
      <c r="E9" s="2" t="str">
        <f>BIN2HEX(MID(E1,1,3),1)&amp;BIN2HEX(MID(E1,4,4),1)&amp;BIN2HEX(MID(E1,8,4),1)</f>
        <v>62B</v>
      </c>
    </row>
    <row r="13" spans="1:5" ht="12.75">
      <c r="A13" s="1" t="s">
        <v>15</v>
      </c>
      <c r="B13" s="2">
        <v>1579</v>
      </c>
      <c r="D13" s="1" t="s">
        <v>16</v>
      </c>
      <c r="E13" s="5" t="s">
        <v>17</v>
      </c>
    </row>
    <row r="14" spans="1:5" ht="12.75">
      <c r="A14" s="3" t="s">
        <v>11</v>
      </c>
      <c r="B14" s="2"/>
      <c r="D14" s="3" t="s">
        <v>11</v>
      </c>
      <c r="E14" s="2"/>
    </row>
    <row r="15" spans="1:5" ht="12.75">
      <c r="A15" s="1" t="s">
        <v>12</v>
      </c>
      <c r="B15" s="2">
        <f>BIN2DEC(MID(HEX2BIN(MID(DEC2HEX(B13,3),1,1),3)&amp;HEX2BIN(MID(DEC2HEX(B13,3),2,1),4)&amp;HEX2BIN(MID(DEC2HEX(B13,3),3,1),4),1,4))</f>
        <v>12</v>
      </c>
      <c r="D15" s="1" t="s">
        <v>12</v>
      </c>
      <c r="E15" s="2">
        <f>BIN2DEC(MID(HEX2BIN(MID(DEC2HEX(HEX2DEC(E13),3),1,1),3)&amp;HEX2BIN(MID(DEC2HEX(HEX2DEC(E13),3),2,1),4)&amp;HEX2BIN(MID(DEC2HEX(HEX2DEC(E13),3),3,1),4),1,4))</f>
        <v>12</v>
      </c>
    </row>
    <row r="16" spans="1:5" ht="12.75">
      <c r="A16" s="1" t="s">
        <v>13</v>
      </c>
      <c r="B16" s="2">
        <f>BIN2DEC(MID(HEX2BIN(MID(DEC2HEX(B13,3),1,1),3)&amp;HEX2BIN(MID(DEC2HEX(B13,3),2,1),4)&amp;HEX2BIN(MID(DEC2HEX(B13,3),3,1),4),5,4))</f>
        <v>5</v>
      </c>
      <c r="D16" s="1" t="s">
        <v>13</v>
      </c>
      <c r="E16" s="2">
        <f>BIN2DEC(MID(HEX2BIN(MID(DEC2HEX(HEX2DEC(E13),3),1,1),3)&amp;HEX2BIN(MID(DEC2HEX(HEX2DEC(E13),3),2,1),4)&amp;HEX2BIN(MID(DEC2HEX(HEX2DEC(E13),3),3,1),4),5,4))</f>
        <v>5</v>
      </c>
    </row>
    <row r="17" spans="1:5" ht="12.75">
      <c r="A17" s="1" t="s">
        <v>14</v>
      </c>
      <c r="B17" s="2">
        <f>BIN2DEC(MID(HEX2BIN(MID(DEC2HEX(B13,3),1,1),3)&amp;HEX2BIN(MID(DEC2HEX(B13,3),2,1),4)&amp;HEX2BIN(MID(DEC2HEX(B13,3),3,1),4),9,3))</f>
        <v>3</v>
      </c>
      <c r="D17" s="1" t="s">
        <v>14</v>
      </c>
      <c r="E17" s="2">
        <f>BIN2DEC(MID(HEX2BIN(MID(DEC2HEX(HEX2DEC(E13),3),1,1),3)&amp;HEX2BIN(MID(DEC2HEX(HEX2DEC(E13),3),2,1),4)&amp;HEX2BIN(MID(DEC2HEX(HEX2DEC(E13),3),3,1),4),9,4))</f>
        <v>3</v>
      </c>
    </row>
    <row r="18" spans="1:5" ht="12.75">
      <c r="A18" s="3" t="s">
        <v>3</v>
      </c>
      <c r="B18" s="2"/>
      <c r="D18" s="3" t="s">
        <v>3</v>
      </c>
      <c r="E18" s="2"/>
    </row>
    <row r="19" spans="1:5" ht="12.75">
      <c r="A19" s="1" t="s">
        <v>4</v>
      </c>
      <c r="B19" s="2" t="str">
        <f>HEX2BIN(MID(DEC2HEX(B13,3),1,1),3)&amp;HEX2BIN(MID(DEC2HEX(B13,3),2,1),4)&amp;HEX2BIN(MID(DEC2HEX(B13,3),3,1),4)</f>
        <v>11000101011</v>
      </c>
      <c r="D19" s="4" t="s">
        <v>4</v>
      </c>
      <c r="E19" s="2" t="str">
        <f>HEX2BIN(MID(DEC2HEX(HEX2DEC(E13),3),1,1),3)&amp;HEX2BIN(MID(DEC2HEX(HEX2DEC(E13),3),2,1),4)&amp;HEX2BIN(MID(DEC2HEX(HEX2DEC(E13),3),3,1),4)</f>
        <v>11000101011</v>
      </c>
    </row>
    <row r="20" spans="1:5" ht="12.75">
      <c r="A20" s="3" t="s">
        <v>7</v>
      </c>
      <c r="B20" s="2"/>
      <c r="D20" s="3" t="s">
        <v>5</v>
      </c>
      <c r="E20" s="2"/>
    </row>
    <row r="21" spans="1:5" ht="12.75">
      <c r="A21" s="1" t="s">
        <v>8</v>
      </c>
      <c r="B21" s="2" t="str">
        <f>DEC2HEX(B13,3)</f>
        <v>62B</v>
      </c>
      <c r="D21" s="1" t="s">
        <v>6</v>
      </c>
      <c r="E21" s="2">
        <f>HEX2DEC(E13)</f>
        <v>1579</v>
      </c>
    </row>
  </sheetData>
  <dataValidations count="6">
    <dataValidation allowBlank="1" showInputMessage="1" showErrorMessage="1" promptTitle="Agency Entry" prompt="Please enter a decimal EDACS agency between 0 and 15." errorTitle="Invalid Agency Entered" error="EDACS systems accept decimal agency IDs between 0 and 15 only. Please input a number between 0 and 15." sqref="B1"/>
    <dataValidation allowBlank="1" showInputMessage="1" showErrorMessage="1" promptTitle="Fleet Entry" prompt="Please enter a decimal EDACS fleet between 0 and 15." errorTitle="Invalid Fleet Entered" error="EDACS systems accept decimal fleet IDs between 0 and 15 only. Please input a number between 0 and 15." sqref="B2"/>
    <dataValidation allowBlank="1" showInputMessage="1" showErrorMessage="1" promptTitle="Subfleet Entry" prompt="Please enter a decimal EDACS subfleet between 0 and 7." errorTitle="Invalid Subfleet Entered" error="EDACS systems accept decimal subfleet IDs between 0 and 7 only. Please input a number between 0 and 7." sqref="B3"/>
    <dataValidation type="whole" allowBlank="1" showInputMessage="1" showErrorMessage="1" promptTitle="Talkgroup Entry" prompt="Please enter an 11-bit binary EDACS talkgroup. Ensure that your values contain only ones and zeros." errorTitle="Invalid Talkgroup Entered" error="EDACS systems utilize 11-bit binary talkgroups. Please input a valid 11-bit binary talkgroup." sqref="E1">
      <formula1>0</formula1>
      <formula2>11111111111</formula2>
    </dataValidation>
    <dataValidation type="whole" allowBlank="1" showInputMessage="1" showErrorMessage="1" promptTitle="Talkgroup Entry" prompt="Please enter a decimal EDACS talkgroup between 0 and 2047." errorTitle="Invalid Talkgroup Entered" error="EDACS systems accept decimal IDs between 0 and 2047 only. Please input a number between 0 and 2047." sqref="B13">
      <formula1>0</formula1>
      <formula2>2047</formula2>
    </dataValidation>
    <dataValidation allowBlank="1" showInputMessage="1" showErrorMessage="1" promptTitle="Talkgroup Entry" prompt="Please enter a hexadecimal EDACS talkgroup between 000h and 7FFh." errorTitle="Invalid Talkgroup Entered" error="EDACS systems accept hexadecimal IDs between 000h and 7FFh only. Please input a value between 000h and 7FFh." sqref="E13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Step 1,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Rodger McReynolds</dc:creator>
  <cp:keywords/>
  <dc:description/>
  <cp:lastModifiedBy>Rodger McReynolds</cp:lastModifiedBy>
  <dcterms:created xsi:type="dcterms:W3CDTF">1999-07-13T13:34:26Z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